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:\Heidi Lang Work Files\WUD\WUD Budget\"/>
    </mc:Choice>
  </mc:AlternateContent>
  <xr:revisionPtr revIDLastSave="0" documentId="13_ncr:1_{0F922C0B-D764-481C-812B-9A3DFE3F5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ipend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3" l="1"/>
  <c r="E27" i="3"/>
  <c r="C22" i="3" l="1"/>
  <c r="E22" i="3" s="1"/>
  <c r="C21" i="3"/>
  <c r="E21" i="3" s="1"/>
  <c r="C20" i="3"/>
  <c r="E20" i="3" s="1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23" i="3"/>
  <c r="E26" i="3"/>
</calcChain>
</file>

<file path=xl/sharedStrings.xml><?xml version="1.0" encoding="utf-8"?>
<sst xmlns="http://schemas.openxmlformats.org/spreadsheetml/2006/main" count="59" uniqueCount="52">
  <si>
    <t>Art</t>
  </si>
  <si>
    <t>Cuisine</t>
  </si>
  <si>
    <t>DLS</t>
  </si>
  <si>
    <t>Film</t>
  </si>
  <si>
    <t>Music</t>
  </si>
  <si>
    <t>Copier</t>
  </si>
  <si>
    <t>WUD Gen &amp; Admin</t>
  </si>
  <si>
    <t>LTE (Poster Runner) - 4120</t>
  </si>
  <si>
    <t>Fringes - 4200</t>
  </si>
  <si>
    <t>Retreats - 6350</t>
  </si>
  <si>
    <t>Office Supplies - 5900</t>
  </si>
  <si>
    <t>Base</t>
  </si>
  <si>
    <t>Officers</t>
  </si>
  <si>
    <t>Hourly Positions</t>
  </si>
  <si>
    <t xml:space="preserve"># </t>
  </si>
  <si>
    <t>#</t>
  </si>
  <si>
    <t>Hours</t>
  </si>
  <si>
    <t>Amount</t>
  </si>
  <si>
    <t>Months</t>
  </si>
  <si>
    <t>Alternative Breaks ADs</t>
  </si>
  <si>
    <t>Art ADs</t>
  </si>
  <si>
    <t>DLS ADs</t>
  </si>
  <si>
    <t>Film ADs</t>
  </si>
  <si>
    <t>Global Connections ADs</t>
  </si>
  <si>
    <t>Music ADs</t>
  </si>
  <si>
    <t>Performing Arts ADs</t>
  </si>
  <si>
    <t>Publications ADs</t>
  </si>
  <si>
    <t>Society &amp; Politics ADs</t>
  </si>
  <si>
    <t>Music Production Managers</t>
  </si>
  <si>
    <t>Club Presidents</t>
  </si>
  <si>
    <t>Directors/Hoofer Council President</t>
  </si>
  <si>
    <t>Cuisine ADs</t>
  </si>
  <si>
    <t>Directors (incl. Hoofer Council Pres)</t>
  </si>
  <si>
    <t>Hoofers Vice Presidents</t>
  </si>
  <si>
    <t>Games</t>
  </si>
  <si>
    <t>Games ADs</t>
  </si>
  <si>
    <t>Hoofers</t>
  </si>
  <si>
    <t>PAC</t>
  </si>
  <si>
    <t>SoPo</t>
  </si>
  <si>
    <t>VP</t>
  </si>
  <si>
    <t>Summer Coor (Film)</t>
  </si>
  <si>
    <t>Wiscards - 7400</t>
  </si>
  <si>
    <t>Stipended Postions - 6550</t>
  </si>
  <si>
    <t>2024-2025</t>
  </si>
  <si>
    <t>Alternative Breaks Interns</t>
  </si>
  <si>
    <t>Programming Budget</t>
  </si>
  <si>
    <t>AB</t>
  </si>
  <si>
    <t>decrease</t>
  </si>
  <si>
    <t>same</t>
  </si>
  <si>
    <t>slight increase</t>
  </si>
  <si>
    <t>GC</t>
  </si>
  <si>
    <t>PubCom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</si>
</sst>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7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5" fillId="2" borderId="0" xfId="0" applyFont="1" applyFill="1" applyAlignment="1">
      <alignment horizontal="left" vertical="top"/>
    </xf>
    <xf numFmtId="0" fontId="3" fillId="0" borderId="0" xfId="0" applyFont="1" applyBorder="1"/>
    <xf numFmtId="0" fontId="11" fillId="0" borderId="0" xfId="0" applyFont="1" applyBorder="1"/>
    <xf numFmtId="0" fontId="9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10" fillId="0" borderId="0" xfId="0" applyFont="1" applyBorder="1"/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vertical="center"/>
    </xf>
    <xf numFmtId="166" fontId="3" fillId="0" borderId="0" xfId="1" applyNumberFormat="1" applyFont="1" applyBorder="1"/>
    <xf numFmtId="164" fontId="3" fillId="0" borderId="0" xfId="0" applyNumberFormat="1" applyFont="1" applyBorder="1"/>
    <xf numFmtId="165" fontId="3" fillId="0" borderId="0" xfId="0" applyNumberFormat="1" applyFont="1" applyBorder="1"/>
    <xf numFmtId="0" fontId="3" fillId="0" borderId="0" xfId="0" applyFont="1" applyBorder="1" applyAlignment="1">
      <alignment horizontal="left" vertical="center" indent="2"/>
    </xf>
    <xf numFmtId="0" fontId="4" fillId="2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" fontId="3" fillId="0" borderId="0" xfId="1" applyNumberFormat="1" applyFont="1" applyAlignment="1">
      <alignment horizontal="right" vertical="top"/>
    </xf>
    <xf numFmtId="0" fontId="8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wrapText="1"/>
    </xf>
    <xf numFmtId="0" fontId="3" fillId="2" borderId="0" xfId="0" applyFont="1" applyFill="1" applyBorder="1"/>
    <xf numFmtId="1" fontId="3" fillId="0" borderId="0" xfId="0" applyNumberFormat="1" applyFont="1" applyBorder="1"/>
    <xf numFmtId="1" fontId="3" fillId="0" borderId="0" xfId="1" applyNumberFormat="1" applyFont="1" applyBorder="1"/>
    <xf numFmtId="0" fontId="12" fillId="0" borderId="0" xfId="0" applyFont="1" applyBorder="1"/>
  </cellXfs>
  <cellStyles count="5">
    <cellStyle name="Currency" xfId="1" builtinId="4"/>
    <cellStyle name="Currency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5"/>
  <sheetViews>
    <sheetView tabSelected="1" topLeftCell="A19" workbookViewId="0">
      <selection activeCell="J45" sqref="J45"/>
    </sheetView>
  </sheetViews>
  <sheetFormatPr defaultColWidth="9.140625" defaultRowHeight="15" x14ac:dyDescent="0.25"/>
  <cols>
    <col min="1" max="1" width="32.28515625" style="2" customWidth="1"/>
    <col min="2" max="2" width="19" style="2" bestFit="1" customWidth="1"/>
    <col min="3" max="4" width="9.140625" style="2"/>
    <col min="5" max="5" width="12.5703125" style="2" bestFit="1" customWidth="1"/>
    <col min="6" max="16384" width="9.140625" style="2"/>
  </cols>
  <sheetData>
    <row r="1" spans="1:6" ht="21" x14ac:dyDescent="0.35">
      <c r="A1" s="7" t="s">
        <v>43</v>
      </c>
    </row>
    <row r="2" spans="1:6" ht="21" x14ac:dyDescent="0.35">
      <c r="A2" s="7"/>
    </row>
    <row r="3" spans="1:6" ht="15.75" x14ac:dyDescent="0.25">
      <c r="A3" s="24" t="s">
        <v>45</v>
      </c>
      <c r="B3" s="29"/>
      <c r="C3" s="29"/>
      <c r="D3" s="29"/>
      <c r="E3" s="29"/>
    </row>
    <row r="4" spans="1:6" x14ac:dyDescent="0.25">
      <c r="A4" t="s">
        <v>46</v>
      </c>
      <c r="B4"/>
      <c r="C4"/>
      <c r="E4">
        <v>2000</v>
      </c>
      <c r="F4" t="s">
        <v>47</v>
      </c>
    </row>
    <row r="5" spans="1:6" x14ac:dyDescent="0.25">
      <c r="A5" t="s">
        <v>0</v>
      </c>
      <c r="B5"/>
      <c r="C5"/>
      <c r="E5">
        <v>17100</v>
      </c>
      <c r="F5" t="s">
        <v>48</v>
      </c>
    </row>
    <row r="6" spans="1:6" x14ac:dyDescent="0.25">
      <c r="A6" t="s">
        <v>1</v>
      </c>
      <c r="B6"/>
      <c r="C6"/>
      <c r="E6">
        <v>11000</v>
      </c>
      <c r="F6" t="s">
        <v>48</v>
      </c>
    </row>
    <row r="7" spans="1:6" x14ac:dyDescent="0.25">
      <c r="A7" t="s">
        <v>2</v>
      </c>
      <c r="B7"/>
      <c r="C7"/>
      <c r="E7">
        <v>149400</v>
      </c>
      <c r="F7" t="s">
        <v>48</v>
      </c>
    </row>
    <row r="8" spans="1:6" x14ac:dyDescent="0.25">
      <c r="A8" t="s">
        <v>3</v>
      </c>
      <c r="B8"/>
      <c r="C8"/>
      <c r="E8">
        <v>70800</v>
      </c>
      <c r="F8" t="s">
        <v>49</v>
      </c>
    </row>
    <row r="9" spans="1:6" x14ac:dyDescent="0.25">
      <c r="A9" t="s">
        <v>34</v>
      </c>
      <c r="B9"/>
      <c r="C9"/>
      <c r="E9">
        <v>16500</v>
      </c>
    </row>
    <row r="10" spans="1:6" x14ac:dyDescent="0.25">
      <c r="A10" t="s">
        <v>50</v>
      </c>
      <c r="B10"/>
      <c r="C10"/>
      <c r="E10">
        <v>9600</v>
      </c>
    </row>
    <row r="11" spans="1:6" x14ac:dyDescent="0.25">
      <c r="A11" t="s">
        <v>36</v>
      </c>
      <c r="B11"/>
      <c r="C11"/>
      <c r="E11">
        <v>5450</v>
      </c>
    </row>
    <row r="12" spans="1:6" x14ac:dyDescent="0.25">
      <c r="A12" t="s">
        <v>4</v>
      </c>
      <c r="B12"/>
      <c r="C12"/>
      <c r="E12">
        <v>177500</v>
      </c>
    </row>
    <row r="13" spans="1:6" x14ac:dyDescent="0.25">
      <c r="A13" t="s">
        <v>37</v>
      </c>
      <c r="B13"/>
      <c r="C13"/>
      <c r="E13">
        <v>30000</v>
      </c>
    </row>
    <row r="14" spans="1:6" x14ac:dyDescent="0.25">
      <c r="A14" t="s">
        <v>51</v>
      </c>
      <c r="B14"/>
      <c r="C14"/>
      <c r="E14">
        <v>28250</v>
      </c>
    </row>
    <row r="15" spans="1:6" x14ac:dyDescent="0.25">
      <c r="A15" t="s">
        <v>38</v>
      </c>
      <c r="B15"/>
      <c r="C15"/>
      <c r="E15">
        <v>6300</v>
      </c>
    </row>
    <row r="16" spans="1:6" x14ac:dyDescent="0.25">
      <c r="A16" t="s">
        <v>39</v>
      </c>
      <c r="B16"/>
      <c r="C16"/>
      <c r="E16">
        <v>23145</v>
      </c>
    </row>
    <row r="17" spans="1:33" ht="13.5" customHeight="1" x14ac:dyDescent="0.35">
      <c r="A17" s="7"/>
    </row>
    <row r="18" spans="1:33" ht="15.75" x14ac:dyDescent="0.25">
      <c r="A18" s="27" t="s">
        <v>42</v>
      </c>
      <c r="B18" s="28"/>
      <c r="C18" s="29"/>
      <c r="D18" s="29"/>
      <c r="E18" s="25"/>
    </row>
    <row r="19" spans="1:33" s="3" customFormat="1" ht="14.25" customHeight="1" x14ac:dyDescent="0.25">
      <c r="A19" s="8"/>
      <c r="B19" s="3">
        <v>10720</v>
      </c>
      <c r="C19" s="8" t="s">
        <v>11</v>
      </c>
      <c r="D19" s="8" t="s">
        <v>14</v>
      </c>
      <c r="E19" s="8"/>
    </row>
    <row r="20" spans="1:33" x14ac:dyDescent="0.25">
      <c r="A20" s="9" t="s">
        <v>12</v>
      </c>
      <c r="C20" s="10">
        <f>SUM(B19)*(0.8)</f>
        <v>8576</v>
      </c>
      <c r="D20" s="2">
        <v>4</v>
      </c>
      <c r="E20" s="30">
        <f>SUM(C20)*D20</f>
        <v>34304</v>
      </c>
    </row>
    <row r="21" spans="1:33" x14ac:dyDescent="0.25">
      <c r="A21" s="9" t="s">
        <v>32</v>
      </c>
      <c r="C21" s="10">
        <f>SUM(B19)*(0.6)</f>
        <v>6432</v>
      </c>
      <c r="D21" s="2">
        <v>12</v>
      </c>
      <c r="E21" s="30">
        <f>SUM(C21)*D21</f>
        <v>77184</v>
      </c>
    </row>
    <row r="22" spans="1:33" x14ac:dyDescent="0.25">
      <c r="A22" s="9" t="s">
        <v>29</v>
      </c>
      <c r="C22" s="10">
        <f>SUM(B19)*(0.6)</f>
        <v>6432</v>
      </c>
      <c r="D22" s="2">
        <v>6</v>
      </c>
      <c r="E22" s="30">
        <f>SUM(C22)*D22</f>
        <v>38592</v>
      </c>
    </row>
    <row r="23" spans="1:33" x14ac:dyDescent="0.25">
      <c r="A23" s="9" t="s">
        <v>40</v>
      </c>
      <c r="B23" s="12"/>
      <c r="C23" s="10">
        <v>1272</v>
      </c>
      <c r="D23" s="2">
        <v>1</v>
      </c>
      <c r="E23" s="30">
        <f t="shared" ref="E23" si="0">SUM(C23)*D23</f>
        <v>1272</v>
      </c>
    </row>
    <row r="24" spans="1:33" x14ac:dyDescent="0.25">
      <c r="A24" s="13"/>
    </row>
    <row r="25" spans="1:33" ht="15.75" x14ac:dyDescent="0.25">
      <c r="A25" s="24" t="s">
        <v>13</v>
      </c>
      <c r="B25" s="25" t="s">
        <v>16</v>
      </c>
      <c r="C25" s="25" t="s">
        <v>11</v>
      </c>
      <c r="D25" s="25" t="s">
        <v>15</v>
      </c>
      <c r="E25" s="26"/>
      <c r="G25" s="30"/>
    </row>
    <row r="26" spans="1:33" x14ac:dyDescent="0.25">
      <c r="A26" s="2" t="s">
        <v>28</v>
      </c>
      <c r="B26" s="2">
        <v>240</v>
      </c>
      <c r="C26" s="2">
        <v>15</v>
      </c>
      <c r="D26" s="2">
        <v>2</v>
      </c>
      <c r="E26" s="31">
        <f>SUM(B26*C26*D26)</f>
        <v>7200</v>
      </c>
    </row>
    <row r="27" spans="1:33" x14ac:dyDescent="0.25">
      <c r="A27" s="2" t="s">
        <v>44</v>
      </c>
      <c r="B27" s="2">
        <v>180</v>
      </c>
      <c r="C27" s="2">
        <v>15</v>
      </c>
      <c r="D27" s="2">
        <v>2</v>
      </c>
      <c r="E27" s="31">
        <f>SUM(B27*C27*D27)</f>
        <v>5400</v>
      </c>
    </row>
    <row r="28" spans="1:33" x14ac:dyDescent="0.25">
      <c r="E28" s="10"/>
    </row>
    <row r="29" spans="1:33" ht="15.75" x14ac:dyDescent="0.25">
      <c r="A29" s="22" t="s">
        <v>41</v>
      </c>
      <c r="B29" s="23"/>
      <c r="C29" s="23"/>
      <c r="D29" s="23"/>
      <c r="E29" s="2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3" customFormat="1" x14ac:dyDescent="0.25">
      <c r="A30" s="15"/>
      <c r="B30" s="8" t="s">
        <v>17</v>
      </c>
      <c r="C30" s="8" t="s">
        <v>18</v>
      </c>
      <c r="D30" s="8" t="s">
        <v>15</v>
      </c>
      <c r="E30" s="8"/>
    </row>
    <row r="31" spans="1:33" s="6" customFormat="1" x14ac:dyDescent="0.25">
      <c r="A31" s="16" t="s">
        <v>12</v>
      </c>
      <c r="B31" s="17">
        <v>50</v>
      </c>
      <c r="C31" s="17">
        <v>8</v>
      </c>
      <c r="D31" s="17">
        <v>4</v>
      </c>
      <c r="E31" s="17">
        <f>SUM(B31)*C31*D31</f>
        <v>1600</v>
      </c>
    </row>
    <row r="32" spans="1:33" s="6" customFormat="1" x14ac:dyDescent="0.25">
      <c r="A32" s="16" t="s">
        <v>30</v>
      </c>
      <c r="B32" s="17">
        <v>50</v>
      </c>
      <c r="C32" s="17">
        <v>8</v>
      </c>
      <c r="D32" s="17">
        <v>12</v>
      </c>
      <c r="E32" s="17">
        <f t="shared" ref="E32:E46" si="1">SUM(B32)*C32*D32</f>
        <v>4800</v>
      </c>
    </row>
    <row r="33" spans="1:5" s="6" customFormat="1" x14ac:dyDescent="0.25">
      <c r="A33" s="16" t="s">
        <v>29</v>
      </c>
      <c r="B33" s="17">
        <v>50</v>
      </c>
      <c r="C33" s="17">
        <v>8</v>
      </c>
      <c r="D33" s="17">
        <v>6</v>
      </c>
      <c r="E33" s="17">
        <f t="shared" si="1"/>
        <v>2400</v>
      </c>
    </row>
    <row r="34" spans="1:5" s="6" customFormat="1" x14ac:dyDescent="0.25">
      <c r="A34" s="16" t="s">
        <v>40</v>
      </c>
      <c r="B34" s="17">
        <v>50</v>
      </c>
      <c r="C34" s="17">
        <v>3</v>
      </c>
      <c r="D34" s="17">
        <v>1</v>
      </c>
      <c r="E34" s="17">
        <f t="shared" si="1"/>
        <v>150</v>
      </c>
    </row>
    <row r="35" spans="1:5" x14ac:dyDescent="0.25">
      <c r="A35" s="2" t="s">
        <v>19</v>
      </c>
      <c r="B35" s="11">
        <v>75</v>
      </c>
      <c r="C35" s="18">
        <v>8</v>
      </c>
      <c r="D35" s="18">
        <v>0</v>
      </c>
      <c r="E35" s="2">
        <f t="shared" si="1"/>
        <v>0</v>
      </c>
    </row>
    <row r="36" spans="1:5" x14ac:dyDescent="0.25">
      <c r="A36" s="2" t="s">
        <v>20</v>
      </c>
      <c r="B36" s="11">
        <v>75</v>
      </c>
      <c r="C36" s="18">
        <v>8</v>
      </c>
      <c r="D36" s="18">
        <v>4</v>
      </c>
      <c r="E36" s="18">
        <f t="shared" si="1"/>
        <v>2400</v>
      </c>
    </row>
    <row r="37" spans="1:5" x14ac:dyDescent="0.25">
      <c r="A37" s="2" t="s">
        <v>31</v>
      </c>
      <c r="B37" s="11">
        <v>75</v>
      </c>
      <c r="C37" s="18">
        <v>8</v>
      </c>
      <c r="D37" s="18">
        <v>5</v>
      </c>
      <c r="E37" s="18">
        <f t="shared" si="1"/>
        <v>3000</v>
      </c>
    </row>
    <row r="38" spans="1:5" x14ac:dyDescent="0.25">
      <c r="A38" s="2" t="s">
        <v>21</v>
      </c>
      <c r="B38" s="11">
        <v>75</v>
      </c>
      <c r="C38" s="18">
        <v>8</v>
      </c>
      <c r="D38" s="18">
        <v>3</v>
      </c>
      <c r="E38" s="18">
        <f t="shared" si="1"/>
        <v>1800</v>
      </c>
    </row>
    <row r="39" spans="1:5" x14ac:dyDescent="0.25">
      <c r="A39" s="2" t="s">
        <v>22</v>
      </c>
      <c r="B39" s="11">
        <v>75</v>
      </c>
      <c r="C39" s="18">
        <v>8</v>
      </c>
      <c r="D39" s="18">
        <v>8</v>
      </c>
      <c r="E39" s="18">
        <f t="shared" si="1"/>
        <v>4800</v>
      </c>
    </row>
    <row r="40" spans="1:5" x14ac:dyDescent="0.25">
      <c r="A40" s="2" t="s">
        <v>35</v>
      </c>
      <c r="B40" s="11">
        <v>75</v>
      </c>
      <c r="C40" s="18">
        <v>8</v>
      </c>
      <c r="D40" s="18">
        <v>5</v>
      </c>
      <c r="E40" s="18">
        <f t="shared" si="1"/>
        <v>3000</v>
      </c>
    </row>
    <row r="41" spans="1:5" x14ac:dyDescent="0.25">
      <c r="A41" s="2" t="s">
        <v>23</v>
      </c>
      <c r="B41" s="11">
        <v>75</v>
      </c>
      <c r="C41" s="18">
        <v>8</v>
      </c>
      <c r="D41" s="18">
        <v>4</v>
      </c>
      <c r="E41" s="2">
        <f t="shared" si="1"/>
        <v>2400</v>
      </c>
    </row>
    <row r="42" spans="1:5" x14ac:dyDescent="0.25">
      <c r="A42" s="9" t="s">
        <v>33</v>
      </c>
      <c r="B42" s="11">
        <v>75</v>
      </c>
      <c r="C42" s="18">
        <v>8</v>
      </c>
      <c r="D42" s="18">
        <v>5</v>
      </c>
      <c r="E42" s="18">
        <f t="shared" si="1"/>
        <v>3000</v>
      </c>
    </row>
    <row r="43" spans="1:5" x14ac:dyDescent="0.25">
      <c r="A43" s="2" t="s">
        <v>24</v>
      </c>
      <c r="B43" s="11">
        <v>75</v>
      </c>
      <c r="C43" s="18">
        <v>8</v>
      </c>
      <c r="D43" s="18">
        <v>8</v>
      </c>
      <c r="E43" s="18">
        <f t="shared" si="1"/>
        <v>4800</v>
      </c>
    </row>
    <row r="44" spans="1:5" x14ac:dyDescent="0.25">
      <c r="A44" s="2" t="s">
        <v>25</v>
      </c>
      <c r="B44" s="11">
        <v>75</v>
      </c>
      <c r="C44" s="18">
        <v>8</v>
      </c>
      <c r="D44" s="18">
        <v>5</v>
      </c>
      <c r="E44" s="18">
        <f t="shared" si="1"/>
        <v>3000</v>
      </c>
    </row>
    <row r="45" spans="1:5" x14ac:dyDescent="0.25">
      <c r="A45" s="2" t="s">
        <v>26</v>
      </c>
      <c r="B45" s="11">
        <v>75</v>
      </c>
      <c r="C45" s="18">
        <v>8</v>
      </c>
      <c r="D45" s="18">
        <v>6</v>
      </c>
      <c r="E45" s="18">
        <f t="shared" si="1"/>
        <v>3600</v>
      </c>
    </row>
    <row r="46" spans="1:5" x14ac:dyDescent="0.25">
      <c r="A46" s="2" t="s">
        <v>27</v>
      </c>
      <c r="B46" s="11">
        <v>75</v>
      </c>
      <c r="C46" s="18">
        <v>8</v>
      </c>
      <c r="D46" s="18">
        <v>3</v>
      </c>
      <c r="E46" s="18">
        <f t="shared" si="1"/>
        <v>1800</v>
      </c>
    </row>
    <row r="47" spans="1:5" x14ac:dyDescent="0.25">
      <c r="A47" s="18"/>
      <c r="B47" s="18"/>
      <c r="C47" s="18"/>
      <c r="D47" s="18"/>
      <c r="E47" s="18"/>
    </row>
    <row r="48" spans="1:5" ht="15.75" x14ac:dyDescent="0.25">
      <c r="A48" s="14" t="s">
        <v>6</v>
      </c>
      <c r="B48" s="1"/>
      <c r="C48" s="1"/>
      <c r="D48" s="1"/>
      <c r="E48" s="1"/>
    </row>
    <row r="49" spans="1:5" x14ac:dyDescent="0.25">
      <c r="A49" s="19" t="s">
        <v>7</v>
      </c>
      <c r="B49" s="20"/>
      <c r="C49" s="20"/>
      <c r="D49" s="20"/>
      <c r="E49" s="21">
        <v>2080</v>
      </c>
    </row>
    <row r="50" spans="1:5" x14ac:dyDescent="0.25">
      <c r="A50" s="19" t="s">
        <v>8</v>
      </c>
      <c r="B50" s="20"/>
      <c r="C50" s="20"/>
      <c r="D50" s="20"/>
      <c r="E50" s="21">
        <v>800</v>
      </c>
    </row>
    <row r="51" spans="1:5" x14ac:dyDescent="0.25">
      <c r="A51" s="19" t="s">
        <v>9</v>
      </c>
      <c r="B51" s="20"/>
      <c r="C51" s="20"/>
      <c r="D51" s="20"/>
      <c r="E51" s="21">
        <v>10000</v>
      </c>
    </row>
    <row r="52" spans="1:5" x14ac:dyDescent="0.25">
      <c r="A52" s="19" t="s">
        <v>10</v>
      </c>
      <c r="B52" s="20"/>
      <c r="C52" s="20"/>
      <c r="D52" s="20"/>
      <c r="E52" s="21">
        <v>8000</v>
      </c>
    </row>
    <row r="53" spans="1:5" x14ac:dyDescent="0.25">
      <c r="A53" s="19" t="s">
        <v>5</v>
      </c>
      <c r="B53" s="20"/>
      <c r="C53" s="20"/>
      <c r="D53" s="20"/>
      <c r="E53" s="21">
        <v>160</v>
      </c>
    </row>
    <row r="54" spans="1:5" x14ac:dyDescent="0.25">
      <c r="E54" s="4"/>
    </row>
    <row r="55" spans="1:5" ht="18.75" x14ac:dyDescent="0.3">
      <c r="E55" s="32">
        <f>SUM(E4:E53)</f>
        <v>774587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Stipends</vt:lpstr>
    </vt:vector>
  </TitlesOfParts>
  <Company>UW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Lang</dc:creator>
  <cp:lastModifiedBy>Heidi Lang</cp:lastModifiedBy>
  <cp:lastPrinted>2019-09-25T19:00:53Z</cp:lastPrinted>
  <dcterms:created xsi:type="dcterms:W3CDTF">2018-11-20T20:07:36Z</dcterms:created>
  <dcterms:modified xsi:type="dcterms:W3CDTF">2023-11-15T21:50:47Z</dcterms:modified>
</cp:coreProperties>
</file>